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<sst xmlns="http://schemas.openxmlformats.org/spreadsheetml/2006/main" count="117" uniqueCount="77">
  <si>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</si>
  <si>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</si>
  <si>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</si>
  <si>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</si>
  <si>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</si>
  <si>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</si>
  <si>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</si>
  <si>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</si>
  <si>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</si>
  <si>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</si>
  <si>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</si>
  <si>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</si>
  <si>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</si>
  <si>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</si>
  <si>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</si>
  <si>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</si>
  <si>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</si>
  <si>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</si>
  <si>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</si>
  <si>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</si>
  <si>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</si>
  <si>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</si>
  <si>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</si>
  <si>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</si>
  <si>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</si>
  <si>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</si>
  <si>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</si>
  <si>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</si>
  <si>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</si>
  <si>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</si>
  <si>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</si>
  <si>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</si>
  <si>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</si>
  <si>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</si>
  <si>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</si>
  <si>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</si>
  <si>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</si>
  <si>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</si>
  <si>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</si>
  <si>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</si>
  <si>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</si>
  <si>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</si>
  <si>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</si>
  <si>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</si>
  <si>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</si>
  <si>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</si>
  <si>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</si>
  <si>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</si>
  <si>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</si>
  <si>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</si>
  <si>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</si>
  <si>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</si>
  <si>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</si>
  <si>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</si>
  <si>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</si>
  <si>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</si>
  <si>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</si>
  <si>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</si>
  <si>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</si>
  <si>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</si>
  <si>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</si>
  <si>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</si>
  <si>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</si>
  <si>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</si>
  <si>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</si>
  <si>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</si>
  <si>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</si>
  <si>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</si>
  <si>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</si>
  <si>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</si>
  <si>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</si>
  <si>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</si>
  <si>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</si>
  <si>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17.02.2014 р.</t>
  </si>
  <si>
    <r>
      <t xml:space="preserve">станом на 17.02.2014р.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</si>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</sst>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004799"/>
        <c:axId val="4934328"/>
      </c:lineChart>
      <c:catAx>
        <c:axId val="80047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4328"/>
        <c:crosses val="autoZero"/>
        <c:auto val="0"/>
        <c:lblOffset val="100"/>
        <c:tickLblSkip val="1"/>
        <c:noMultiLvlLbl val="0"/>
      </c:catAx>
      <c:valAx>
        <c:axId val="493432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0479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44408953"/>
        <c:axId val="64136258"/>
      </c:lineChart>
      <c:catAx>
        <c:axId val="444089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36258"/>
        <c:crosses val="autoZero"/>
        <c:auto val="0"/>
        <c:lblOffset val="100"/>
        <c:tickLblSkip val="1"/>
        <c:noMultiLvlLbl val="0"/>
      </c:catAx>
      <c:valAx>
        <c:axId val="6413625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408953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0355411"/>
        <c:axId val="27654380"/>
      </c:bar3D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55411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62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8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8602"/>
        <c:crosses val="autoZero"/>
        <c:auto val="1"/>
        <c:lblOffset val="100"/>
        <c:tickLblSkip val="1"/>
        <c:noMultiLvlLbl val="0"/>
      </c:catAx>
      <c:valAx>
        <c:axId val="31538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48 075,4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-23 974,6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-24 468,7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37461.43</v>
          </cell>
        </row>
        <row r="19">
          <cell r="E19">
            <v>200</v>
          </cell>
          <cell r="F19">
            <v>378.32</v>
          </cell>
        </row>
        <row r="33">
          <cell r="E33">
            <v>12800</v>
          </cell>
          <cell r="F33">
            <v>7342.12</v>
          </cell>
        </row>
        <row r="56">
          <cell r="E56">
            <v>1130</v>
          </cell>
          <cell r="F56">
            <v>1034.36</v>
          </cell>
        </row>
        <row r="95">
          <cell r="E95">
            <v>1260</v>
          </cell>
          <cell r="F95">
            <v>1147.01</v>
          </cell>
        </row>
        <row r="96">
          <cell r="E96">
            <v>170</v>
          </cell>
          <cell r="F96">
            <v>101.07</v>
          </cell>
        </row>
        <row r="106">
          <cell r="E106">
            <v>72544.1</v>
          </cell>
          <cell r="F106">
            <v>48075.41000000001</v>
          </cell>
        </row>
        <row r="118">
          <cell r="E118">
            <v>0</v>
          </cell>
          <cell r="F118">
            <v>55.57</v>
          </cell>
        </row>
        <row r="119">
          <cell r="E119">
            <v>0</v>
          </cell>
          <cell r="F119">
            <v>12399.8</v>
          </cell>
        </row>
        <row r="120">
          <cell r="E120">
            <v>0</v>
          </cell>
          <cell r="F120">
            <v>41.75</v>
          </cell>
        </row>
        <row r="121">
          <cell r="E121">
            <v>0</v>
          </cell>
          <cell r="F121">
            <v>624.3</v>
          </cell>
        </row>
        <row r="122">
          <cell r="E122">
            <v>0</v>
          </cell>
          <cell r="F122">
            <v>45.1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116591.85145999999</v>
          </cell>
          <cell r="I142">
            <v>102766.6295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68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9" sqref="I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71</v>
      </c>
      <c r="O1" s="104"/>
      <c r="P1" s="104"/>
      <c r="Q1" s="104"/>
      <c r="R1" s="104"/>
      <c r="S1" s="105"/>
    </row>
    <row r="2" spans="1:19" ht="16.5" thickBot="1">
      <c r="A2" s="106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AVERAGE(J4:J13)</f>
        <v>1330.7399999999998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1330.7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1330.7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1330.7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1330.7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1330.7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1330.7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1330.7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1330.7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1330.7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1330.7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41688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1650</v>
      </c>
      <c r="L15" s="4">
        <f t="shared" si="1"/>
        <v>0</v>
      </c>
      <c r="M15" s="2">
        <v>1330.7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41689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1560</v>
      </c>
      <c r="L16" s="4">
        <f>J15/K16</f>
        <v>0</v>
      </c>
      <c r="M16" s="2">
        <v>1330.7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41690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2400</v>
      </c>
      <c r="L17" s="4">
        <f t="shared" si="1"/>
        <v>0</v>
      </c>
      <c r="M17" s="2">
        <v>1330.7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41691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3140</v>
      </c>
      <c r="L18" s="4">
        <f t="shared" si="1"/>
        <v>0</v>
      </c>
      <c r="M18" s="2">
        <v>1330.7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1330.7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1330.7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1330.7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1330.7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1330.7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10893.25</v>
      </c>
      <c r="C24" s="43">
        <f t="shared" si="3"/>
        <v>1048.8000000000002</v>
      </c>
      <c r="D24" s="43">
        <f t="shared" si="3"/>
        <v>19.499999999999996</v>
      </c>
      <c r="E24" s="14">
        <f t="shared" si="3"/>
        <v>21.57</v>
      </c>
      <c r="F24" s="14">
        <f t="shared" si="3"/>
        <v>506.64000000000004</v>
      </c>
      <c r="G24" s="14">
        <f t="shared" si="3"/>
        <v>499.5</v>
      </c>
      <c r="H24" s="14">
        <f t="shared" si="3"/>
        <v>193.50000000000003</v>
      </c>
      <c r="I24" s="43">
        <f t="shared" si="3"/>
        <v>124.63999999999909</v>
      </c>
      <c r="J24" s="43">
        <f t="shared" si="3"/>
        <v>13307.399999999998</v>
      </c>
      <c r="K24" s="43">
        <f t="shared" si="3"/>
        <v>36269</v>
      </c>
      <c r="L24" s="15">
        <f t="shared" si="1"/>
        <v>0.3669083790564945</v>
      </c>
      <c r="M24" s="2"/>
      <c r="N24" s="93">
        <f>SUM(N4:N23)</f>
        <v>174.29999999999998</v>
      </c>
      <c r="O24" s="93">
        <f>SUM(O4:O23)</f>
        <v>41.7</v>
      </c>
      <c r="P24" s="93">
        <f>SUM(P4:P23)</f>
        <v>4919.900000000001</v>
      </c>
      <c r="Q24" s="93">
        <f>SUM(Q4:Q23)</f>
        <v>44.099999999999994</v>
      </c>
      <c r="R24" s="93">
        <f>SUM(R4:R23)</f>
        <v>1.3</v>
      </c>
      <c r="S24" s="93">
        <f>N24+O24+Q24+P24+R24</f>
        <v>5181.300000000001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41687</v>
      </c>
      <c r="O29" s="116">
        <f>'[1]лютий'!$D$142</f>
        <v>116591.85145999999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102766.6295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41687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C58" sqref="C5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76</v>
      </c>
      <c r="P28" s="135"/>
    </row>
    <row r="29" spans="1:16" ht="45">
      <c r="A29" s="127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55.57</v>
      </c>
      <c r="D30" s="74">
        <f>'[1]лютий'!$E$121</f>
        <v>0</v>
      </c>
      <c r="E30" s="74">
        <f>'[1]лютий'!$F$121</f>
        <v>624.3</v>
      </c>
      <c r="F30" s="75">
        <f>'[1]лютий'!$E$120</f>
        <v>0</v>
      </c>
      <c r="G30" s="76">
        <f>'[1]лютий'!$F$120</f>
        <v>41.75</v>
      </c>
      <c r="H30" s="76">
        <f>'[1]лютий'!$E$119</f>
        <v>0</v>
      </c>
      <c r="I30" s="76">
        <f>'[1]лютий'!$F$119</f>
        <v>12399.8</v>
      </c>
      <c r="J30" s="76">
        <f>'[1]лютий'!$E$122</f>
        <v>0</v>
      </c>
      <c r="K30" s="96">
        <f>'[1]лютий'!$F$122</f>
        <v>45.1</v>
      </c>
      <c r="L30" s="97">
        <f>H30+F30+D30+J30+B30</f>
        <v>0</v>
      </c>
      <c r="M30" s="77">
        <f>I30+G30+E30+K30+C30</f>
        <v>13166.519999999999</v>
      </c>
      <c r="N30" s="78">
        <f>M30-L30</f>
        <v>13166.519999999999</v>
      </c>
      <c r="O30" s="136">
        <f>лютий!O29</f>
        <v>116591.85145999999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102766.6295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37461.43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7342.12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378.32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101.07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1034.36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1147.01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399.6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211.50000000001035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48075.41000000001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2014-02-17T11:28:55Z</dcterms:modified>
  <cp:category/>
  <cp:version/>
  <cp:contentType/>
  <cp:contentStatus/>
</cp:coreProperties>
</file>